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asonsmacbookair/Downloads/"/>
    </mc:Choice>
  </mc:AlternateContent>
  <xr:revisionPtr revIDLastSave="0" documentId="8_{110F624B-BDEE-6645-AFAC-8582FCEC7CCB}" xr6:coauthVersionLast="47" xr6:coauthVersionMax="47" xr10:uidLastSave="{00000000-0000-0000-0000-000000000000}"/>
  <bookViews>
    <workbookView xWindow="0" yWindow="760" windowWidth="34200" windowHeight="21380" xr2:uid="{00000000-000D-0000-FFFF-FFFF00000000}"/>
  </bookViews>
  <sheets>
    <sheet name="Restoration Budget" sheetId="1" r:id="rId1"/>
  </sheets>
  <definedNames>
    <definedName name="_xlnm.Print_Area" localSheetId="0">'Restoration Budget'!$B:$J</definedName>
    <definedName name="_xlnm.Print_Titles" localSheetId="0">'Restoration Budget'!$10:$11</definedName>
    <definedName name="valuevx">42.314159</definedName>
    <definedName name="vertex42_copyright" hidden="1">"© 2019 Vertex42 LLC"</definedName>
    <definedName name="vertex42_id" hidden="1">"project-budget-detailed.xlsx"</definedName>
    <definedName name="vertex42_title" hidden="1">"Project Budget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1" i="1"/>
  <c r="H27" i="1"/>
  <c r="G26" i="1"/>
  <c r="C23" i="1"/>
  <c r="D23" i="1"/>
  <c r="C24" i="1"/>
  <c r="D24" i="1"/>
  <c r="D22" i="1"/>
  <c r="C22" i="1"/>
  <c r="H19" i="1"/>
  <c r="J19" i="1" s="1"/>
  <c r="I18" i="1"/>
  <c r="H16" i="1"/>
  <c r="J16" i="1" s="1"/>
  <c r="H13" i="1"/>
  <c r="J13" i="1" s="1"/>
  <c r="D20" i="1"/>
  <c r="C20" i="1"/>
  <c r="J20" i="1"/>
  <c r="J17" i="1"/>
  <c r="H15" i="1" l="1"/>
  <c r="H22" i="1"/>
  <c r="H24" i="1"/>
  <c r="H23" i="1"/>
  <c r="J23" i="1" s="1"/>
  <c r="J24" i="1"/>
  <c r="J22" i="1"/>
  <c r="H18" i="1"/>
  <c r="J18" i="1" s="1"/>
  <c r="H12" i="1"/>
  <c r="I12" i="1"/>
  <c r="H21" i="1" l="1"/>
  <c r="J12" i="1"/>
  <c r="H26" i="1" l="1"/>
  <c r="J27" i="1"/>
  <c r="H8" i="1" l="1"/>
  <c r="J26" i="1"/>
  <c r="I8" i="1"/>
  <c r="J21" i="1"/>
  <c r="J8" i="1" l="1"/>
</calcChain>
</file>

<file path=xl/sharedStrings.xml><?xml version="1.0" encoding="utf-8"?>
<sst xmlns="http://schemas.openxmlformats.org/spreadsheetml/2006/main" count="41" uniqueCount="34">
  <si>
    <t>[42]</t>
  </si>
  <si>
    <t>Budget</t>
  </si>
  <si>
    <t>Actual</t>
  </si>
  <si>
    <t>Under(Over)</t>
  </si>
  <si>
    <t>Labor</t>
  </si>
  <si>
    <t>Fixed Costs</t>
  </si>
  <si>
    <t>Tasks</t>
  </si>
  <si>
    <t>Material</t>
  </si>
  <si>
    <t>Travel</t>
  </si>
  <si>
    <t>Other</t>
  </si>
  <si>
    <t>Cost Summary</t>
  </si>
  <si>
    <t>Notes</t>
  </si>
  <si>
    <t>Painting</t>
  </si>
  <si>
    <t>Exterior Lighting</t>
  </si>
  <si>
    <t>Exterior Doors</t>
  </si>
  <si>
    <t xml:space="preserve">Misc. </t>
  </si>
  <si>
    <t xml:space="preserve">Exterior Brick, Façade, and Siding. </t>
  </si>
  <si>
    <t>Total Budget</t>
  </si>
  <si>
    <t>Total Actual</t>
  </si>
  <si>
    <t>COLORS:Facade / Trim - SW7551 Greek Villa (off white)
Brick - SW7018 Dovetail (Dark Grey)
Siding - SW7015 Repose Grey (Light Grey)</t>
  </si>
  <si>
    <t>5 Exterior Wall Sconces</t>
  </si>
  <si>
    <t>Model - RAB CD34FA 10W 3" Cylinder Wall Mount - Matt Black</t>
  </si>
  <si>
    <t>2 Exterior Fire Rated Doors</t>
  </si>
  <si>
    <t>Fire rated entrance doors that match aesthetic and color scheme as remainder of the building.</t>
  </si>
  <si>
    <t>Repair &amp; Replacement of Damaged Wood Trim</t>
  </si>
  <si>
    <t>Brick pointing &amp; mortar repairs</t>
  </si>
  <si>
    <t>Siding replacement/repairs</t>
  </si>
  <si>
    <t>-</t>
  </si>
  <si>
    <t xml:space="preserve"> $                                      -  </t>
  </si>
  <si>
    <t>Sales Tax</t>
  </si>
  <si>
    <t>7% Tax on Total Cost</t>
  </si>
  <si>
    <t>Amityville Broadway LLC</t>
  </si>
  <si>
    <t>Façade Restoration</t>
  </si>
  <si>
    <t xml:space="preserve">Estimates based on $2075 total (10%) allocated amongst various misc. tasks.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</si>
</sst>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￥&quot;* #,##0.00_ ;_ &quot;￥&quot;* \-#,##0.00_ ;_ &quot;￥&quot;* &quot;-&quot;??_ ;_ @_ "/>
    <numFmt numFmtId="165" formatCode="&quot;$&quot;#,##0.00"/>
    <numFmt numFmtId="166" formatCode="_(&quot;$&quot;* #,##0_);_(&quot;$&quot;* \(#,##0\);_(&quot;$&quot;* &quot;-&quot;??_);_(@_)"/>
  </numFmts>
  <fonts count="22">
    <font>
      <sz val="11"/>
      <color theme="1"/>
      <name val="Arial"/>
      <charset val="134"/>
      <scheme val="minor"/>
    </font>
    <font>
      <u/>
      <sz val="11"/>
      <color rgb="FF0000FF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theme="1" tint="0.34998626667073579"/>
      <name val="Work Sans Regular"/>
    </font>
    <font>
      <sz val="12"/>
      <color theme="1"/>
      <name val="Work Sans Regular"/>
    </font>
    <font>
      <b/>
      <sz val="12"/>
      <color theme="4"/>
      <name val="Work Sans Regular"/>
    </font>
    <font>
      <sz val="12"/>
      <color theme="1" tint="0.34998626667073579"/>
      <name val="Work Sans Regular"/>
    </font>
    <font>
      <sz val="12"/>
      <color theme="4" tint="-0.249977111117893"/>
      <name val="Work Sans Regular"/>
    </font>
    <font>
      <u/>
      <sz val="12"/>
      <color rgb="FF0000FF"/>
      <name val="Work Sans Regular"/>
    </font>
    <font>
      <sz val="12"/>
      <color theme="0"/>
      <name val="Work Sans Regular"/>
    </font>
    <font>
      <b/>
      <sz val="12"/>
      <color theme="4" tint="-0.249977111117893"/>
      <name val="Work Sans Regular"/>
    </font>
    <font>
      <sz val="12"/>
      <color theme="1" tint="0.499984740745262"/>
      <name val="Work Sans Regular"/>
    </font>
    <font>
      <b/>
      <sz val="12"/>
      <name val="Work Sans Regular"/>
    </font>
    <font>
      <sz val="12"/>
      <color theme="4"/>
      <name val="Work Sans Regular"/>
    </font>
    <font>
      <sz val="12"/>
      <color theme="8" tint="-0.249977111117893"/>
      <name val="Work Sans Regular"/>
    </font>
    <font>
      <b/>
      <sz val="12"/>
      <color theme="1"/>
      <name val="Work Sans Regular"/>
    </font>
    <font>
      <b/>
      <sz val="20"/>
      <color theme="1" tint="0.34998626667073579"/>
      <name val="Work Sans Regular"/>
    </font>
    <font>
      <i/>
      <sz val="8"/>
      <color rgb="FF393A3D"/>
      <name val="Helvetica"/>
      <family val="2"/>
    </font>
    <font>
      <i/>
      <sz val="8"/>
      <color theme="1"/>
      <name val="Helvetica"/>
      <family val="2"/>
    </font>
    <font>
      <b/>
      <sz val="12"/>
      <color rgb="FF2B5082"/>
      <name val="Work Sans Regular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AC2E3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/>
      </left>
      <right style="thin">
        <color theme="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rgb="FF3969AD"/>
      </left>
      <right style="thin">
        <color rgb="FF3969AD"/>
      </right>
      <top style="thin">
        <color rgb="FF808080"/>
      </top>
      <bottom style="thin">
        <color rgb="FF808080"/>
      </bottom>
      <diagonal/>
    </border>
    <border>
      <left style="thin">
        <color theme="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right" vertical="center"/>
    </xf>
    <xf numFmtId="166" fontId="12" fillId="3" borderId="9" xfId="0" applyNumberFormat="1" applyFont="1" applyFill="1" applyBorder="1" applyAlignment="1">
      <alignment vertical="center"/>
    </xf>
    <xf numFmtId="0" fontId="10" fillId="0" borderId="0" xfId="2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2" applyFont="1"/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166" fontId="12" fillId="3" borderId="2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4" xfId="0" applyFont="1" applyBorder="1" applyAlignment="1">
      <alignment horizontal="left" vertical="center" wrapText="1" indent="1"/>
    </xf>
    <xf numFmtId="43" fontId="6" fillId="0" borderId="5" xfId="0" applyNumberFormat="1" applyFont="1" applyBorder="1" applyAlignment="1">
      <alignment vertical="center"/>
    </xf>
    <xf numFmtId="43" fontId="6" fillId="0" borderId="6" xfId="0" applyNumberFormat="1" applyFont="1" applyBorder="1" applyAlignment="1">
      <alignment vertical="center"/>
    </xf>
    <xf numFmtId="43" fontId="6" fillId="0" borderId="11" xfId="0" applyNumberFormat="1" applyFont="1" applyBorder="1" applyAlignment="1">
      <alignment vertical="center"/>
    </xf>
    <xf numFmtId="43" fontId="6" fillId="0" borderId="12" xfId="0" applyNumberFormat="1" applyFont="1" applyBorder="1" applyAlignment="1">
      <alignment vertical="center"/>
    </xf>
    <xf numFmtId="43" fontId="6" fillId="5" borderId="13" xfId="0" applyNumberFormat="1" applyFont="1" applyFill="1" applyBorder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vertical="center"/>
    </xf>
    <xf numFmtId="43" fontId="12" fillId="3" borderId="8" xfId="0" applyNumberFormat="1" applyFont="1" applyFill="1" applyBorder="1" applyAlignment="1">
      <alignment vertical="center"/>
    </xf>
    <xf numFmtId="166" fontId="12" fillId="4" borderId="14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2" fillId="4" borderId="18" xfId="0" applyFont="1" applyFill="1" applyBorder="1" applyAlignment="1">
      <alignment horizontal="center" vertical="center" wrapText="1"/>
    </xf>
    <xf numFmtId="166" fontId="12" fillId="4" borderId="18" xfId="0" applyNumberFormat="1" applyFont="1" applyFill="1" applyBorder="1" applyAlignment="1">
      <alignment vertical="center"/>
    </xf>
    <xf numFmtId="165" fontId="6" fillId="0" borderId="8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44" fontId="6" fillId="5" borderId="13" xfId="1" applyNumberFormat="1" applyFont="1" applyFill="1" applyBorder="1" applyAlignment="1">
      <alignment vertical="center"/>
    </xf>
    <xf numFmtId="44" fontId="15" fillId="0" borderId="1" xfId="1" applyNumberFormat="1" applyFont="1" applyBorder="1" applyAlignment="1">
      <alignment horizontal="center" vertical="center"/>
    </xf>
    <xf numFmtId="44" fontId="7" fillId="0" borderId="1" xfId="1" applyNumberFormat="1" applyFont="1" applyBorder="1" applyAlignment="1">
      <alignment horizontal="center" vertical="center"/>
    </xf>
    <xf numFmtId="44" fontId="7" fillId="5" borderId="1" xfId="1" applyNumberFormat="1" applyFont="1" applyFill="1" applyBorder="1" applyAlignment="1">
      <alignment horizontal="center" vertical="center"/>
    </xf>
    <xf numFmtId="44" fontId="12" fillId="3" borderId="3" xfId="1" applyNumberFormat="1" applyFont="1" applyFill="1" applyBorder="1" applyAlignment="1">
      <alignment vertical="center"/>
    </xf>
    <xf numFmtId="44" fontId="12" fillId="3" borderId="2" xfId="1" applyNumberFormat="1" applyFont="1" applyFill="1" applyBorder="1" applyAlignment="1">
      <alignment vertical="center"/>
    </xf>
    <xf numFmtId="44" fontId="12" fillId="4" borderId="10" xfId="1" applyNumberFormat="1" applyFont="1" applyFill="1" applyBorder="1" applyAlignment="1">
      <alignment vertical="center"/>
    </xf>
    <xf numFmtId="44" fontId="6" fillId="0" borderId="5" xfId="1" applyNumberFormat="1" applyFont="1" applyBorder="1" applyAlignment="1">
      <alignment vertical="center"/>
    </xf>
    <xf numFmtId="44" fontId="6" fillId="0" borderId="6" xfId="1" applyNumberFormat="1" applyFont="1" applyBorder="1" applyAlignment="1">
      <alignment vertical="center"/>
    </xf>
    <xf numFmtId="44" fontId="6" fillId="0" borderId="11" xfId="1" applyNumberFormat="1" applyFont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165" fontId="6" fillId="0" borderId="17" xfId="0" applyNumberFormat="1" applyFont="1" applyBorder="1" applyAlignment="1">
      <alignment vertical="center"/>
    </xf>
    <xf numFmtId="0" fontId="12" fillId="3" borderId="20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0" borderId="21" xfId="0" applyFont="1" applyBorder="1" applyAlignment="1">
      <alignment horizontal="center"/>
    </xf>
    <xf numFmtId="8" fontId="6" fillId="0" borderId="8" xfId="1" applyNumberFormat="1" applyFont="1" applyBorder="1" applyAlignment="1">
      <alignment vertical="center"/>
    </xf>
    <xf numFmtId="165" fontId="6" fillId="0" borderId="12" xfId="1" applyNumberFormat="1" applyFont="1" applyBorder="1" applyAlignment="1">
      <alignment vertical="center"/>
    </xf>
    <xf numFmtId="165" fontId="6" fillId="0" borderId="12" xfId="0" applyNumberFormat="1" applyFont="1" applyBorder="1" applyAlignment="1">
      <alignment vertical="center"/>
    </xf>
    <xf numFmtId="44" fontId="12" fillId="3" borderId="2" xfId="0" applyNumberFormat="1" applyFont="1" applyFill="1" applyBorder="1" applyAlignment="1">
      <alignment vertical="center"/>
    </xf>
    <xf numFmtId="44" fontId="12" fillId="4" borderId="14" xfId="0" applyNumberFormat="1" applyFont="1" applyFill="1" applyBorder="1" applyAlignment="1">
      <alignment vertical="center"/>
    </xf>
    <xf numFmtId="166" fontId="21" fillId="6" borderId="22" xfId="0" applyNumberFormat="1" applyFont="1" applyFill="1" applyBorder="1" applyAlignment="1">
      <alignment vertical="center"/>
    </xf>
    <xf numFmtId="165" fontId="6" fillId="0" borderId="17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44" fontId="12" fillId="4" borderId="9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horizontal="left" vertical="center"/>
    </xf>
    <xf numFmtId="44" fontId="7" fillId="5" borderId="19" xfId="1" applyNumberFormat="1" applyFont="1" applyFill="1" applyBorder="1" applyAlignment="1">
      <alignment horizontal="center" vertical="center"/>
    </xf>
    <xf numFmtId="44" fontId="12" fillId="4" borderId="23" xfId="1" applyNumberFormat="1" applyFont="1" applyFill="1" applyBorder="1" applyAlignment="1">
      <alignment vertical="center"/>
    </xf>
    <xf numFmtId="44" fontId="6" fillId="5" borderId="24" xfId="1" applyNumberFormat="1" applyFont="1" applyFill="1" applyBorder="1" applyAlignment="1">
      <alignment vertical="center"/>
    </xf>
    <xf numFmtId="44" fontId="12" fillId="4" borderId="25" xfId="1" applyNumberFormat="1" applyFont="1" applyFill="1" applyBorder="1" applyAlignment="1">
      <alignment vertical="center"/>
    </xf>
    <xf numFmtId="43" fontId="12" fillId="3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wrapText="1"/>
    </xf>
    <xf numFmtId="43" fontId="6" fillId="0" borderId="1" xfId="0" applyNumberFormat="1" applyFont="1" applyBorder="1" applyAlignment="1">
      <alignment vertical="center"/>
    </xf>
    <xf numFmtId="0" fontId="19" fillId="0" borderId="1" xfId="0" applyFont="1" applyBorder="1"/>
    <xf numFmtId="43" fontId="20" fillId="0" borderId="1" xfId="0" applyNumberFormat="1" applyFont="1" applyBorder="1" applyAlignment="1">
      <alignment vertical="center"/>
    </xf>
  </cellXfs>
  <cellStyles count="5">
    <cellStyle name="Currency" xfId="1" builtinId="4"/>
    <cellStyle name="Hyperlink" xfId="2" builtinId="8"/>
    <cellStyle name="Hyperlink 2" xfId="3" xr:uid="{00000000-0005-0000-0000-000027000000}"/>
    <cellStyle name="Normal" xfId="0" builtinId="0"/>
    <cellStyle name="Normal 2" xfId="4" xr:uid="{00000000-0005-0000-0000-00002B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105833</xdr:rowOff>
    </xdr:from>
    <xdr:to>
      <xdr:col>2</xdr:col>
      <xdr:colOff>306916</xdr:colOff>
      <xdr:row>4</xdr:row>
      <xdr:rowOff>64135</xdr:rowOff>
    </xdr:to>
    <xdr:pic>
      <xdr:nvPicPr>
        <xdr:cNvPr id="2" name="Image 20">
          <a:extLst>
            <a:ext uri="{FF2B5EF4-FFF2-40B4-BE49-F238E27FC236}">
              <a16:creationId xmlns:a16="http://schemas.microsoft.com/office/drawing/2014/main" id="{5E74FE2A-BF96-341B-E352-4E5D352DD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296333"/>
          <a:ext cx="3484033" cy="529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 2019">
  <a:themeElements>
    <a:clrScheme name="Vertex42 - CalendarBold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ExcelTemplates/business-templates.html" TargetMode="External"/><Relationship Id="rId2" Type="http://schemas.openxmlformats.org/officeDocument/2006/relationships/hyperlink" Target="https://www.vertex42.com/ExcelTemplates/financial-statements.html" TargetMode="External"/><Relationship Id="rId1" Type="http://schemas.openxmlformats.org/officeDocument/2006/relationships/hyperlink" Target="https://www.vertex42.com/ExcelTemplates/project-budget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07"/>
  <sheetViews>
    <sheetView showGridLines="0" tabSelected="1" topLeftCell="B1" zoomScale="120" zoomScaleNormal="120" workbookViewId="0">
      <selection activeCell="K14" sqref="K14"/>
    </sheetView>
  </sheetViews>
  <sheetFormatPr baseColWidth="10" defaultColWidth="9" defaultRowHeight="15"/>
  <cols>
    <col min="1" max="1" width="2.1640625" style="1" hidden="1" customWidth="1"/>
    <col min="2" max="2" width="43.1640625" style="1" customWidth="1"/>
    <col min="3" max="3" width="10.6640625" style="1" bestFit="1" customWidth="1"/>
    <col min="4" max="4" width="12.5" style="1" customWidth="1"/>
    <col min="5" max="5" width="9.1640625" style="1" hidden="1" customWidth="1"/>
    <col min="6" max="6" width="7.1640625" style="1" hidden="1" customWidth="1"/>
    <col min="7" max="7" width="8.83203125" style="1" hidden="1" customWidth="1"/>
    <col min="8" max="8" width="28.5" style="1" customWidth="1"/>
    <col min="9" max="9" width="24.1640625" style="1" customWidth="1"/>
    <col min="10" max="10" width="19" style="1" customWidth="1"/>
    <col min="11" max="11" width="86.83203125" style="30" customWidth="1"/>
    <col min="12" max="16384" width="9" style="1"/>
  </cols>
  <sheetData>
    <row r="1" spans="2:12">
      <c r="K1" s="1"/>
    </row>
    <row r="2" spans="2:12">
      <c r="K2" s="1"/>
    </row>
    <row r="3" spans="2:12">
      <c r="K3" s="1"/>
    </row>
    <row r="4" spans="2:12">
      <c r="K4" s="1"/>
    </row>
    <row r="5" spans="2:12">
      <c r="K5" s="1"/>
    </row>
    <row r="6" spans="2:12" ht="21.75" customHeight="1">
      <c r="B6" s="49" t="s">
        <v>31</v>
      </c>
      <c r="C6" s="50"/>
      <c r="D6" s="50"/>
      <c r="E6" s="50"/>
      <c r="F6" s="50"/>
      <c r="H6" s="51" t="s">
        <v>10</v>
      </c>
      <c r="I6" s="51"/>
      <c r="J6" s="51"/>
      <c r="K6" s="1"/>
      <c r="L6" s="2"/>
    </row>
    <row r="7" spans="2:12" ht="18" customHeight="1">
      <c r="B7" s="49"/>
      <c r="C7" s="62"/>
      <c r="D7" s="63"/>
      <c r="E7" s="63"/>
      <c r="F7" s="63"/>
      <c r="G7" s="3" t="s">
        <v>0</v>
      </c>
      <c r="H7" s="4" t="s">
        <v>1</v>
      </c>
      <c r="I7" s="5" t="s">
        <v>2</v>
      </c>
      <c r="J7" s="31" t="s">
        <v>3</v>
      </c>
      <c r="K7" s="3" t="s">
        <v>0</v>
      </c>
      <c r="L7" s="6"/>
    </row>
    <row r="8" spans="2:12" ht="18" customHeight="1">
      <c r="B8" s="29" t="s">
        <v>32</v>
      </c>
      <c r="C8" s="62"/>
      <c r="D8" s="64"/>
      <c r="E8" s="64"/>
      <c r="F8" s="64"/>
      <c r="G8" s="7"/>
      <c r="H8" s="61">
        <f>H12+H15+H18+H21+H26</f>
        <v>24422.75</v>
      </c>
      <c r="I8" s="8">
        <f>SUBTOTAL(9,I11:I167)</f>
        <v>0</v>
      </c>
      <c r="J8" s="32">
        <f>H8-I8</f>
        <v>24422.75</v>
      </c>
      <c r="K8" s="7"/>
      <c r="L8" s="9"/>
    </row>
    <row r="9" spans="2:12" ht="15" customHeight="1">
      <c r="C9" s="34"/>
      <c r="D9" s="35"/>
      <c r="E9" s="35"/>
      <c r="F9" s="35"/>
      <c r="K9" s="1"/>
      <c r="L9" s="9"/>
    </row>
    <row r="10" spans="2:12" ht="15" customHeight="1">
      <c r="B10" s="10"/>
      <c r="C10" s="11"/>
      <c r="D10" s="11"/>
      <c r="E10" s="52" t="s">
        <v>5</v>
      </c>
      <c r="F10" s="52"/>
      <c r="G10" s="52"/>
      <c r="H10" s="10"/>
      <c r="I10" s="10"/>
      <c r="J10" s="10"/>
      <c r="K10" s="1"/>
      <c r="L10" s="12"/>
    </row>
    <row r="11" spans="2:12">
      <c r="B11" s="13" t="s">
        <v>6</v>
      </c>
      <c r="C11" s="14" t="s">
        <v>4</v>
      </c>
      <c r="D11" s="37" t="s">
        <v>7</v>
      </c>
      <c r="E11" s="37" t="s">
        <v>7</v>
      </c>
      <c r="F11" s="37" t="s">
        <v>8</v>
      </c>
      <c r="G11" s="37" t="s">
        <v>9</v>
      </c>
      <c r="H11" s="38" t="s">
        <v>17</v>
      </c>
      <c r="I11" s="39" t="s">
        <v>18</v>
      </c>
      <c r="J11" s="65" t="s">
        <v>3</v>
      </c>
      <c r="K11" s="13" t="s">
        <v>11</v>
      </c>
      <c r="L11" s="15"/>
    </row>
    <row r="12" spans="2:12">
      <c r="B12" s="16" t="s">
        <v>12</v>
      </c>
      <c r="C12" s="46"/>
      <c r="D12" s="40"/>
      <c r="E12" s="40"/>
      <c r="F12" s="40"/>
      <c r="G12" s="40"/>
      <c r="H12" s="41">
        <f>SUBTOTAL(9,H13:H13)</f>
        <v>9000</v>
      </c>
      <c r="I12" s="42">
        <f>SUBTOTAL(9,I13:I13)</f>
        <v>0</v>
      </c>
      <c r="J12" s="66">
        <f>H12-I12</f>
        <v>9000</v>
      </c>
      <c r="K12" s="69"/>
      <c r="L12" s="18"/>
    </row>
    <row r="13" spans="2:12" ht="36">
      <c r="B13" s="19" t="s">
        <v>16</v>
      </c>
      <c r="C13" s="47">
        <v>6500</v>
      </c>
      <c r="D13" s="53">
        <v>2500</v>
      </c>
      <c r="E13" s="43"/>
      <c r="F13" s="44"/>
      <c r="G13" s="45"/>
      <c r="H13" s="54">
        <f>C13+D13</f>
        <v>9000</v>
      </c>
      <c r="I13" s="36"/>
      <c r="J13" s="67">
        <f>H13-I13</f>
        <v>9000</v>
      </c>
      <c r="K13" s="70" t="s">
        <v>19</v>
      </c>
    </row>
    <row r="14" spans="2:12">
      <c r="B14" s="19"/>
      <c r="C14" s="47"/>
      <c r="D14" s="33"/>
      <c r="E14" s="20"/>
      <c r="F14" s="21"/>
      <c r="G14" s="22"/>
      <c r="H14" s="23"/>
      <c r="I14" s="24"/>
      <c r="J14" s="67"/>
      <c r="K14" s="71"/>
    </row>
    <row r="15" spans="2:12">
      <c r="B15" s="25" t="s">
        <v>13</v>
      </c>
      <c r="C15" s="48"/>
      <c r="D15" s="26"/>
      <c r="E15" s="27"/>
      <c r="F15" s="27"/>
      <c r="G15" s="27"/>
      <c r="H15" s="41">
        <f>SUBTOTAL(9,H16:H17)</f>
        <v>6750</v>
      </c>
      <c r="I15" s="58" t="s">
        <v>28</v>
      </c>
      <c r="J15" s="68"/>
      <c r="K15" s="69"/>
      <c r="L15" s="18"/>
    </row>
    <row r="16" spans="2:12" ht="19" customHeight="1">
      <c r="B16" s="19" t="s">
        <v>20</v>
      </c>
      <c r="C16" s="47">
        <v>3500</v>
      </c>
      <c r="D16" s="33">
        <v>3250</v>
      </c>
      <c r="E16" s="20"/>
      <c r="F16" s="21"/>
      <c r="G16" s="22"/>
      <c r="H16" s="55">
        <f>C16+D16</f>
        <v>6750</v>
      </c>
      <c r="I16" s="24"/>
      <c r="J16" s="67">
        <f t="shared" ref="J16" si="0">H16-I16</f>
        <v>6750</v>
      </c>
      <c r="K16" s="72" t="s">
        <v>21</v>
      </c>
    </row>
    <row r="17" spans="1:12">
      <c r="B17" s="19"/>
      <c r="C17" s="47"/>
      <c r="D17" s="33"/>
      <c r="E17" s="20"/>
      <c r="F17" s="21"/>
      <c r="G17" s="22"/>
      <c r="H17" s="23"/>
      <c r="I17" s="24"/>
      <c r="J17" s="67">
        <f t="shared" ref="J17:J19" si="1">H17-I17</f>
        <v>0</v>
      </c>
      <c r="K17" s="71"/>
    </row>
    <row r="18" spans="1:12">
      <c r="B18" s="25" t="s">
        <v>14</v>
      </c>
      <c r="C18" s="48"/>
      <c r="D18" s="26"/>
      <c r="E18" s="27"/>
      <c r="F18" s="27"/>
      <c r="G18" s="27"/>
      <c r="H18" s="17">
        <f>SUBTOTAL(9,H19:H20)</f>
        <v>5000</v>
      </c>
      <c r="I18" s="28">
        <f>SUM(I16:I17)</f>
        <v>0</v>
      </c>
      <c r="J18" s="68">
        <f t="shared" si="1"/>
        <v>5000</v>
      </c>
      <c r="K18" s="69"/>
      <c r="L18" s="18"/>
    </row>
    <row r="19" spans="1:12" ht="20" customHeight="1">
      <c r="B19" s="19" t="s">
        <v>22</v>
      </c>
      <c r="C19" s="47">
        <v>3000</v>
      </c>
      <c r="D19" s="33">
        <v>2000</v>
      </c>
      <c r="E19" s="20"/>
      <c r="F19" s="21"/>
      <c r="G19" s="22"/>
      <c r="H19" s="55">
        <f>C19+D19</f>
        <v>5000</v>
      </c>
      <c r="I19" s="24"/>
      <c r="J19" s="67">
        <f t="shared" si="1"/>
        <v>5000</v>
      </c>
      <c r="K19" s="73" t="s">
        <v>23</v>
      </c>
    </row>
    <row r="20" spans="1:12">
      <c r="B20" s="19"/>
      <c r="C20" s="47" t="e">
        <f>#REF!*#REF!</f>
        <v>#REF!</v>
      </c>
      <c r="D20" s="33" t="e">
        <f>#REF!*#REF!</f>
        <v>#REF!</v>
      </c>
      <c r="E20" s="20"/>
      <c r="F20" s="21"/>
      <c r="G20" s="22"/>
      <c r="H20" s="23"/>
      <c r="I20" s="24"/>
      <c r="J20" s="67">
        <f t="shared" ref="J20:J22" si="2">H20-I20</f>
        <v>0</v>
      </c>
      <c r="K20" s="71"/>
    </row>
    <row r="21" spans="1:12">
      <c r="B21" s="25" t="s">
        <v>15</v>
      </c>
      <c r="C21" s="48"/>
      <c r="D21" s="26"/>
      <c r="E21" s="27"/>
      <c r="F21" s="27"/>
      <c r="G21" s="27"/>
      <c r="H21" s="56">
        <f>SUBTOTAL(9,H22:H25)</f>
        <v>2075</v>
      </c>
      <c r="I21" s="28">
        <f>SUM(I19:I20)</f>
        <v>0</v>
      </c>
      <c r="J21" s="68">
        <f t="shared" si="2"/>
        <v>2075</v>
      </c>
      <c r="K21" s="69"/>
    </row>
    <row r="22" spans="1:12" ht="32">
      <c r="B22" s="19" t="s">
        <v>24</v>
      </c>
      <c r="C22" s="47">
        <f>2075/6</f>
        <v>345.83333333333331</v>
      </c>
      <c r="D22" s="47">
        <f>2075/6</f>
        <v>345.83333333333331</v>
      </c>
      <c r="E22" s="20"/>
      <c r="F22" s="21"/>
      <c r="G22" s="22"/>
      <c r="H22" s="55">
        <f>C22+D22</f>
        <v>691.66666666666663</v>
      </c>
      <c r="I22" s="24"/>
      <c r="J22" s="67">
        <f t="shared" si="2"/>
        <v>691.66666666666663</v>
      </c>
      <c r="K22" s="73" t="s">
        <v>33</v>
      </c>
    </row>
    <row r="23" spans="1:12" ht="16">
      <c r="B23" s="19" t="s">
        <v>25</v>
      </c>
      <c r="C23" s="47">
        <f t="shared" ref="C23:D24" si="3">2075/6</f>
        <v>345.83333333333331</v>
      </c>
      <c r="D23" s="47">
        <f t="shared" si="3"/>
        <v>345.83333333333331</v>
      </c>
      <c r="E23" s="20"/>
      <c r="F23" s="21"/>
      <c r="G23" s="22"/>
      <c r="H23" s="55">
        <f t="shared" ref="H23:H24" si="4">C23+D23</f>
        <v>691.66666666666663</v>
      </c>
      <c r="I23" s="24"/>
      <c r="J23" s="67">
        <f t="shared" ref="J23:J27" si="5">H23-I23</f>
        <v>691.66666666666663</v>
      </c>
      <c r="K23" s="73" t="s">
        <v>33</v>
      </c>
    </row>
    <row r="24" spans="1:12" ht="16">
      <c r="B24" s="19" t="s">
        <v>26</v>
      </c>
      <c r="C24" s="47">
        <f t="shared" si="3"/>
        <v>345.83333333333331</v>
      </c>
      <c r="D24" s="47">
        <f t="shared" si="3"/>
        <v>345.83333333333331</v>
      </c>
      <c r="E24" s="20"/>
      <c r="F24" s="21"/>
      <c r="G24" s="22"/>
      <c r="H24" s="55">
        <f t="shared" si="4"/>
        <v>691.66666666666663</v>
      </c>
      <c r="I24" s="24"/>
      <c r="J24" s="67">
        <f t="shared" si="5"/>
        <v>691.66666666666663</v>
      </c>
      <c r="K24" s="73" t="s">
        <v>33</v>
      </c>
    </row>
    <row r="25" spans="1:12">
      <c r="B25" s="19"/>
      <c r="C25" s="47"/>
      <c r="D25" s="33"/>
      <c r="E25" s="20"/>
      <c r="F25" s="21"/>
      <c r="G25" s="22"/>
      <c r="H25" s="55"/>
      <c r="I25" s="24"/>
      <c r="J25" s="67"/>
      <c r="K25" s="71"/>
    </row>
    <row r="26" spans="1:12">
      <c r="A26" s="25" t="s">
        <v>15</v>
      </c>
      <c r="B26" s="48" t="s">
        <v>29</v>
      </c>
      <c r="C26" s="26"/>
      <c r="D26" s="27"/>
      <c r="E26" s="27"/>
      <c r="F26" s="27"/>
      <c r="G26" s="56">
        <f>SUBTOTAL(9,G27:G32)</f>
        <v>0</v>
      </c>
      <c r="H26" s="57">
        <f>H27</f>
        <v>1597.7500000000002</v>
      </c>
      <c r="I26" s="28">
        <f>SUM(I24:I25)</f>
        <v>0</v>
      </c>
      <c r="J26" s="68">
        <f t="shared" ref="J26" si="6">H26-I26</f>
        <v>1597.7500000000002</v>
      </c>
      <c r="K26" s="71"/>
    </row>
    <row r="27" spans="1:12" ht="18" customHeight="1">
      <c r="B27" s="19" t="s">
        <v>30</v>
      </c>
      <c r="C27" s="59" t="s">
        <v>27</v>
      </c>
      <c r="D27" s="60" t="s">
        <v>27</v>
      </c>
      <c r="E27" s="20"/>
      <c r="F27" s="21"/>
      <c r="G27" s="22"/>
      <c r="H27" s="23">
        <f>22825*0.07</f>
        <v>1597.7500000000002</v>
      </c>
      <c r="I27" s="24"/>
      <c r="J27" s="67">
        <f t="shared" si="5"/>
        <v>1597.7500000000002</v>
      </c>
      <c r="K27" s="71"/>
    </row>
    <row r="28" spans="1:12" ht="18" customHeight="1">
      <c r="K28" s="1"/>
    </row>
    <row r="29" spans="1:12" ht="18" customHeight="1">
      <c r="K29" s="1"/>
    </row>
    <row r="30" spans="1:12" ht="18" customHeight="1">
      <c r="K30" s="1"/>
    </row>
    <row r="31" spans="1:12" ht="18" customHeight="1">
      <c r="K31" s="1"/>
    </row>
    <row r="32" spans="1:12" ht="18" customHeight="1">
      <c r="K32" s="1"/>
    </row>
    <row r="33" spans="11:11" ht="18" customHeight="1">
      <c r="K33" s="1"/>
    </row>
    <row r="34" spans="11:11" ht="18" customHeight="1">
      <c r="K34" s="1"/>
    </row>
    <row r="35" spans="11:11" ht="18" customHeight="1">
      <c r="K35" s="1"/>
    </row>
    <row r="36" spans="11:11" ht="18" customHeight="1">
      <c r="K36" s="1"/>
    </row>
    <row r="37" spans="11:11" ht="18" customHeight="1">
      <c r="K37" s="1"/>
    </row>
    <row r="38" spans="11:11" ht="18" customHeight="1">
      <c r="K38" s="1"/>
    </row>
    <row r="39" spans="11:11" ht="18" customHeight="1">
      <c r="K39" s="1"/>
    </row>
    <row r="40" spans="11:11" ht="18" customHeight="1">
      <c r="K40" s="1"/>
    </row>
    <row r="41" spans="11:11" ht="18" customHeight="1">
      <c r="K41" s="1"/>
    </row>
    <row r="42" spans="11:11" ht="18" customHeight="1">
      <c r="K42" s="1"/>
    </row>
    <row r="43" spans="11:11" ht="18" customHeight="1">
      <c r="K43" s="1"/>
    </row>
    <row r="44" spans="11:11" ht="18" customHeight="1">
      <c r="K44" s="1"/>
    </row>
    <row r="45" spans="11:11" ht="18" customHeight="1">
      <c r="K45" s="1"/>
    </row>
    <row r="46" spans="11:11" ht="18" customHeight="1">
      <c r="K46" s="1"/>
    </row>
    <row r="47" spans="11:11" ht="18" customHeight="1">
      <c r="K47" s="1"/>
    </row>
    <row r="48" spans="11:11" ht="18" customHeight="1">
      <c r="K48" s="1"/>
    </row>
    <row r="49" spans="11:11" ht="18" customHeight="1">
      <c r="K49" s="1"/>
    </row>
    <row r="50" spans="11:11" ht="18" customHeight="1">
      <c r="K50" s="1"/>
    </row>
    <row r="51" spans="11:11" ht="18" customHeight="1">
      <c r="K51" s="1"/>
    </row>
    <row r="52" spans="11:11" ht="18" customHeight="1">
      <c r="K52" s="1"/>
    </row>
    <row r="53" spans="11:11" ht="18" customHeight="1">
      <c r="K53" s="1"/>
    </row>
    <row r="54" spans="11:11" ht="18" customHeight="1">
      <c r="K54" s="1"/>
    </row>
    <row r="55" spans="11:11" ht="18" customHeight="1">
      <c r="K55" s="1"/>
    </row>
    <row r="56" spans="11:11" ht="18" customHeight="1">
      <c r="K56" s="1"/>
    </row>
    <row r="57" spans="11:11" ht="18" customHeight="1">
      <c r="K57" s="1"/>
    </row>
    <row r="58" spans="11:11" ht="18" customHeight="1">
      <c r="K58" s="1"/>
    </row>
    <row r="59" spans="11:11" ht="18" customHeight="1">
      <c r="K59" s="1"/>
    </row>
    <row r="60" spans="11:11" ht="18" customHeight="1">
      <c r="K60" s="1"/>
    </row>
    <row r="61" spans="11:11" ht="18" customHeight="1">
      <c r="K61" s="1"/>
    </row>
    <row r="62" spans="11:11" ht="18" customHeight="1">
      <c r="K62" s="1"/>
    </row>
    <row r="63" spans="11:11" ht="18" customHeight="1">
      <c r="K63" s="1"/>
    </row>
    <row r="64" spans="11:11" ht="18" customHeight="1">
      <c r="K64" s="1"/>
    </row>
    <row r="65" spans="11:11" ht="18" customHeight="1">
      <c r="K65" s="1"/>
    </row>
    <row r="66" spans="11:11" ht="18" customHeight="1">
      <c r="K66" s="1"/>
    </row>
    <row r="67" spans="11:11" ht="18" customHeight="1">
      <c r="K67" s="1"/>
    </row>
    <row r="68" spans="11:11">
      <c r="K68" s="1"/>
    </row>
    <row r="69" spans="11:11">
      <c r="K69" s="1"/>
    </row>
    <row r="70" spans="11:11">
      <c r="K70" s="1"/>
    </row>
    <row r="71" spans="11:11">
      <c r="K71" s="1"/>
    </row>
    <row r="72" spans="11:11">
      <c r="K72" s="1"/>
    </row>
    <row r="73" spans="11:11">
      <c r="K73" s="1"/>
    </row>
    <row r="74" spans="11:11">
      <c r="K74" s="1"/>
    </row>
    <row r="75" spans="11:11">
      <c r="K75" s="1"/>
    </row>
    <row r="76" spans="11:11">
      <c r="K76" s="1"/>
    </row>
    <row r="77" spans="11:11">
      <c r="K77" s="1"/>
    </row>
    <row r="78" spans="11:11">
      <c r="K78" s="1"/>
    </row>
    <row r="79" spans="11:11">
      <c r="K79" s="1"/>
    </row>
    <row r="80" spans="11:11">
      <c r="K80" s="1"/>
    </row>
    <row r="81" spans="11:11">
      <c r="K81" s="1"/>
    </row>
    <row r="82" spans="11:11">
      <c r="K82" s="1"/>
    </row>
    <row r="83" spans="11:11">
      <c r="K83" s="1"/>
    </row>
    <row r="84" spans="11:11">
      <c r="K84" s="1"/>
    </row>
    <row r="85" spans="11:11">
      <c r="K85" s="1"/>
    </row>
    <row r="86" spans="11:11">
      <c r="K86" s="1"/>
    </row>
    <row r="87" spans="11:11">
      <c r="K87" s="1"/>
    </row>
    <row r="88" spans="11:11">
      <c r="K88" s="1"/>
    </row>
    <row r="89" spans="11:11">
      <c r="K89" s="1"/>
    </row>
    <row r="90" spans="11:11">
      <c r="K90" s="1"/>
    </row>
    <row r="91" spans="11:11">
      <c r="K91" s="1"/>
    </row>
    <row r="92" spans="11:11">
      <c r="K92" s="1"/>
    </row>
    <row r="93" spans="11:11">
      <c r="K93" s="1"/>
    </row>
    <row r="94" spans="11:11">
      <c r="K94" s="1"/>
    </row>
    <row r="95" spans="11:11">
      <c r="K95" s="1"/>
    </row>
    <row r="96" spans="11:11">
      <c r="K96" s="1"/>
    </row>
    <row r="97" spans="11:11">
      <c r="K97" s="1"/>
    </row>
    <row r="98" spans="11:11">
      <c r="K98" s="1"/>
    </row>
    <row r="99" spans="11:11">
      <c r="K99" s="1"/>
    </row>
    <row r="100" spans="11:11">
      <c r="K100" s="1"/>
    </row>
    <row r="101" spans="11:11">
      <c r="K101" s="1"/>
    </row>
    <row r="102" spans="11:11">
      <c r="K102" s="1"/>
    </row>
    <row r="103" spans="11:11">
      <c r="K103" s="1"/>
    </row>
    <row r="104" spans="11:11">
      <c r="K104" s="1"/>
    </row>
    <row r="105" spans="11:11">
      <c r="K105" s="1"/>
    </row>
    <row r="106" spans="11:11">
      <c r="K106" s="1"/>
    </row>
    <row r="107" spans="11:11">
      <c r="K107" s="1"/>
    </row>
    <row r="108" spans="11:11">
      <c r="K108" s="1"/>
    </row>
    <row r="109" spans="11:11">
      <c r="K109" s="1"/>
    </row>
    <row r="110" spans="11:11">
      <c r="K110" s="1"/>
    </row>
    <row r="111" spans="11:11">
      <c r="K111" s="1"/>
    </row>
    <row r="112" spans="11:11">
      <c r="K112" s="1"/>
    </row>
    <row r="113" spans="11:11">
      <c r="K113" s="1"/>
    </row>
    <row r="114" spans="11:11">
      <c r="K114" s="1"/>
    </row>
    <row r="115" spans="11:11">
      <c r="K115" s="1"/>
    </row>
    <row r="116" spans="11:11">
      <c r="K116" s="1"/>
    </row>
    <row r="117" spans="11:11">
      <c r="K117" s="1"/>
    </row>
    <row r="118" spans="11:11">
      <c r="K118" s="1"/>
    </row>
    <row r="119" spans="11:11">
      <c r="K119" s="1"/>
    </row>
    <row r="120" spans="11:11">
      <c r="K120" s="1"/>
    </row>
    <row r="121" spans="11:11">
      <c r="K121" s="1"/>
    </row>
    <row r="122" spans="11:11">
      <c r="K122" s="1"/>
    </row>
    <row r="123" spans="11:11">
      <c r="K123" s="1"/>
    </row>
    <row r="124" spans="11:11">
      <c r="K124" s="1"/>
    </row>
    <row r="125" spans="11:11">
      <c r="K125" s="1"/>
    </row>
    <row r="126" spans="11:11">
      <c r="K126" s="1"/>
    </row>
    <row r="127" spans="11:11">
      <c r="K127" s="1"/>
    </row>
    <row r="128" spans="11:11">
      <c r="K128" s="1"/>
    </row>
    <row r="129" spans="11:11">
      <c r="K129" s="1"/>
    </row>
    <row r="130" spans="11:11">
      <c r="K130" s="1"/>
    </row>
    <row r="131" spans="11:11">
      <c r="K131" s="1"/>
    </row>
    <row r="132" spans="11:11">
      <c r="K132" s="1"/>
    </row>
    <row r="133" spans="11:11">
      <c r="K133" s="1"/>
    </row>
    <row r="134" spans="11:11">
      <c r="K134" s="1"/>
    </row>
    <row r="135" spans="11:11">
      <c r="K135" s="1"/>
    </row>
    <row r="136" spans="11:11">
      <c r="K136" s="1"/>
    </row>
    <row r="137" spans="11:11">
      <c r="K137" s="1"/>
    </row>
    <row r="138" spans="11:11">
      <c r="K138" s="1"/>
    </row>
    <row r="139" spans="11:11">
      <c r="K139" s="1"/>
    </row>
    <row r="140" spans="11:11">
      <c r="K140" s="1"/>
    </row>
    <row r="141" spans="11:11">
      <c r="K141" s="1"/>
    </row>
    <row r="142" spans="11:11">
      <c r="K142" s="1"/>
    </row>
    <row r="143" spans="11:11">
      <c r="K143" s="1"/>
    </row>
    <row r="144" spans="11:11">
      <c r="K144" s="1"/>
    </row>
    <row r="145" spans="11:11">
      <c r="K145" s="1"/>
    </row>
    <row r="146" spans="11:11">
      <c r="K146" s="1"/>
    </row>
    <row r="147" spans="11:11">
      <c r="K147" s="1"/>
    </row>
    <row r="148" spans="11:11">
      <c r="K148" s="1"/>
    </row>
    <row r="149" spans="11:11">
      <c r="K149" s="1"/>
    </row>
    <row r="150" spans="11:11">
      <c r="K150" s="1"/>
    </row>
    <row r="151" spans="11:11">
      <c r="K151" s="1"/>
    </row>
    <row r="152" spans="11:11">
      <c r="K152" s="1"/>
    </row>
    <row r="153" spans="11:11">
      <c r="K153" s="1"/>
    </row>
    <row r="154" spans="11:11">
      <c r="K154" s="1"/>
    </row>
    <row r="155" spans="11:11">
      <c r="K155" s="1"/>
    </row>
    <row r="156" spans="11:11">
      <c r="K156" s="1"/>
    </row>
    <row r="157" spans="11:11">
      <c r="K157" s="1"/>
    </row>
    <row r="158" spans="11:11">
      <c r="K158" s="1"/>
    </row>
    <row r="159" spans="11:11">
      <c r="K159" s="1"/>
    </row>
    <row r="160" spans="11:11">
      <c r="K160" s="1"/>
    </row>
    <row r="161" spans="11:11">
      <c r="K161" s="1"/>
    </row>
    <row r="162" spans="11:11">
      <c r="K162" s="1"/>
    </row>
    <row r="163" spans="11:11">
      <c r="K163" s="1"/>
    </row>
    <row r="164" spans="11:11">
      <c r="K164" s="1"/>
    </row>
    <row r="165" spans="11:11">
      <c r="K165" s="1"/>
    </row>
    <row r="166" spans="11:11">
      <c r="K166" s="1"/>
    </row>
    <row r="167" spans="11:11">
      <c r="K167" s="1"/>
    </row>
    <row r="168" spans="11:11">
      <c r="K168" s="1"/>
    </row>
    <row r="169" spans="11:11">
      <c r="K169" s="1"/>
    </row>
    <row r="170" spans="11:11">
      <c r="K170" s="1"/>
    </row>
    <row r="171" spans="11:11">
      <c r="K171" s="1"/>
    </row>
    <row r="172" spans="11:11">
      <c r="K172" s="1"/>
    </row>
    <row r="173" spans="11:11">
      <c r="K173" s="1"/>
    </row>
    <row r="174" spans="11:11">
      <c r="K174" s="1"/>
    </row>
    <row r="175" spans="11:11">
      <c r="K175" s="1"/>
    </row>
    <row r="176" spans="11:11">
      <c r="K176" s="1"/>
    </row>
    <row r="177" spans="11:11">
      <c r="K177" s="1"/>
    </row>
    <row r="178" spans="11:11">
      <c r="K178" s="1"/>
    </row>
    <row r="179" spans="11:11">
      <c r="K179" s="1"/>
    </row>
    <row r="180" spans="11:11">
      <c r="K180" s="1"/>
    </row>
    <row r="181" spans="11:11">
      <c r="K181" s="1"/>
    </row>
    <row r="182" spans="11:11">
      <c r="K182" s="1"/>
    </row>
    <row r="183" spans="11:11">
      <c r="K183" s="1"/>
    </row>
    <row r="184" spans="11:11">
      <c r="K184" s="1"/>
    </row>
    <row r="185" spans="11:11">
      <c r="K185" s="1"/>
    </row>
    <row r="186" spans="11:11">
      <c r="K186" s="1"/>
    </row>
    <row r="187" spans="11:11">
      <c r="K187" s="1"/>
    </row>
    <row r="188" spans="11:11">
      <c r="K188" s="1"/>
    </row>
    <row r="189" spans="11:11">
      <c r="K189" s="1"/>
    </row>
    <row r="190" spans="11:11">
      <c r="K190" s="1"/>
    </row>
    <row r="191" spans="11:11">
      <c r="K191" s="1"/>
    </row>
    <row r="192" spans="11:11">
      <c r="K192" s="1"/>
    </row>
    <row r="193" spans="11:11">
      <c r="K193" s="1"/>
    </row>
    <row r="194" spans="11:11">
      <c r="K194" s="1"/>
    </row>
    <row r="195" spans="11:11">
      <c r="K195" s="1"/>
    </row>
    <row r="196" spans="11:11">
      <c r="K196" s="1"/>
    </row>
    <row r="197" spans="11:11">
      <c r="K197" s="1"/>
    </row>
    <row r="198" spans="11:11">
      <c r="K198" s="1"/>
    </row>
    <row r="199" spans="11:11">
      <c r="K199" s="1"/>
    </row>
    <row r="200" spans="11:11">
      <c r="K200" s="1"/>
    </row>
    <row r="201" spans="11:11">
      <c r="K201" s="1"/>
    </row>
    <row r="202" spans="11:11">
      <c r="K202" s="1"/>
    </row>
    <row r="203" spans="11:11">
      <c r="K203" s="1"/>
    </row>
    <row r="204" spans="11:11">
      <c r="K204" s="1"/>
    </row>
    <row r="205" spans="11:11">
      <c r="K205" s="1"/>
    </row>
    <row r="206" spans="11:11">
      <c r="K206" s="1"/>
    </row>
    <row r="207" spans="11:11">
      <c r="K207" s="1"/>
    </row>
  </sheetData>
  <mergeCells count="6">
    <mergeCell ref="H6:J6"/>
    <mergeCell ref="D7:F7"/>
    <mergeCell ref="D8:F8"/>
    <mergeCell ref="E10:G10"/>
    <mergeCell ref="B6:B7"/>
    <mergeCell ref="C6:F6"/>
  </mergeCells>
  <conditionalFormatting sqref="J8 J16:J27 J12:J14">
    <cfRule type="cellIs" dxfId="0" priority="4" operator="lessThan">
      <formula>0</formula>
    </cfRule>
  </conditionalFormatting>
  <hyperlinks>
    <hyperlink ref="L6" r:id="rId1" display="https://www.vertex42.com/ExcelTemplates/project-budget.html" xr:uid="{00000000-0004-0000-0000-000000000000}"/>
    <hyperlink ref="L8" r:id="rId2" display="https://www.vertex42.com/ExcelTemplates/financial-statements.html" xr:uid="{00000000-0004-0000-0000-000002000000}"/>
    <hyperlink ref="L10" r:id="rId3" display="https://www.vertex42.com/ExcelTemplates/business-templates.html" xr:uid="{00000000-0004-0000-0000-000003000000}"/>
  </hyperlinks>
  <printOptions horizontalCentered="1"/>
  <pageMargins left="0.35" right="0.35" top="0.35" bottom="0.5" header="0.3" footer="0.25"/>
  <pageSetup orientation="landscape" horizontalDpi="1200" verticalDpi="1200"/>
  <headerFooter>
    <oddFooter>&amp;L&amp;"Arial,Regular"&amp;8&amp;K01+048https://www.vertex42.com/ExcelTemplates/project-budget.html&amp;C&amp;9Page &amp;P of &amp;N&amp;R&amp;"Arial,Regular"&amp;8&amp;K01+047Project Budget Template © 2019 by Vertex42.com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Restoration Budget</vt:lpstr>
      <vt:lpstr>'Restoration Budget'!Print_Area</vt:lpstr>
      <vt:lpstr>'Restoration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Budget Template</dc:title>
  <cp:lastModifiedBy>Jason Pennypacker</cp:lastModifiedBy>
  <cp:lastPrinted>2019-04-08T19:02:00Z</cp:lastPrinted>
  <dcterms:created xsi:type="dcterms:W3CDTF">2019-03-21T16:44:00Z</dcterms:created>
  <dcterms:modified xsi:type="dcterms:W3CDTF">2024-03-12T18:24:11Z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2019 Vertex42 LLC. All Rights Reserved.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https://www.vertex42.com/ExcelTemplates/project-budget.html</vt:lpwstr>
  </property>
  <property fmtid="{D5CDD505-2E9C-101B-9397-08002B2CF9AE}" pid="5" name="KSOProductBuildVer">
    <vt:lpwstr>2052-11.1.0.8696</vt:lpwstr>
  </property>
</Properties>
</file>